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aherval\Desktop\Aco\TRANSPARENCIA\CARGA DATOS EN EL PORTAL TRANSPARENCIA\Evaluación transparencia 2022-2023\PUBLICIDAD ACTIVA\GEST. EC-FRA Y CONTRATOS\Retribuciones\"/>
    </mc:Choice>
  </mc:AlternateContent>
  <xr:revisionPtr revIDLastSave="0" documentId="13_ncr:1_{BF9C83F3-83BB-4D4B-BB50-43CCA04C4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9" i="2"/>
  <c r="E8" i="2"/>
  <c r="E11" i="2" s="1"/>
  <c r="E7" i="2"/>
  <c r="B10" i="2"/>
  <c r="B9" i="2"/>
  <c r="B8" i="2"/>
  <c r="B11" i="2" s="1"/>
  <c r="B12" i="2" s="1"/>
  <c r="C11" i="2"/>
  <c r="D11" i="2"/>
  <c r="F11" i="2"/>
  <c r="G11" i="2"/>
  <c r="G12" i="2" s="1"/>
  <c r="H11" i="2"/>
  <c r="I11" i="2"/>
  <c r="J11" i="2"/>
  <c r="J12" i="2" s="1"/>
  <c r="K11" i="2"/>
  <c r="K12" i="2" s="1"/>
  <c r="L11" i="2"/>
  <c r="M11" i="2"/>
  <c r="N11" i="2"/>
  <c r="N12" i="2" s="1"/>
  <c r="C12" i="2"/>
  <c r="D12" i="2"/>
  <c r="F12" i="2"/>
  <c r="H12" i="2"/>
  <c r="I12" i="2"/>
  <c r="L12" i="2"/>
  <c r="M12" i="2"/>
  <c r="E12" i="2" l="1"/>
</calcChain>
</file>

<file path=xl/sharedStrings.xml><?xml version="1.0" encoding="utf-8"?>
<sst xmlns="http://schemas.openxmlformats.org/spreadsheetml/2006/main" count="20" uniqueCount="20">
  <si>
    <t>SALARIO BASE</t>
  </si>
  <si>
    <t>TRIENIOS</t>
  </si>
  <si>
    <t>COMPLEMENTO DESTINO</t>
  </si>
  <si>
    <t>RESIDENCIA</t>
  </si>
  <si>
    <t>PAGAS EXTRAS</t>
  </si>
  <si>
    <t>ATRASOS</t>
  </si>
  <si>
    <t>APORT  PLAN PENS</t>
  </si>
  <si>
    <t>TOTAL LABORALES</t>
  </si>
  <si>
    <t>TOTAL FUNCIONARIOS A1</t>
  </si>
  <si>
    <t>TOTAL FUNCIONARIOS A2</t>
  </si>
  <si>
    <t>TOTAL FUNCIONARIOS C1</t>
  </si>
  <si>
    <t>TOTAL FUNCIONARIOS</t>
  </si>
  <si>
    <t>TOTAL</t>
  </si>
  <si>
    <t xml:space="preserve">AYUDAS ESCOLARES </t>
  </si>
  <si>
    <t>KILOMETRAJE</t>
  </si>
  <si>
    <t>GRATIFICACIÓN</t>
  </si>
  <si>
    <t>COMPLEMENTO ESPECÍFICO</t>
  </si>
  <si>
    <t xml:space="preserve">AYUDA MÉDICA </t>
  </si>
  <si>
    <t xml:space="preserve">AYUDA ASIST GUARDERÍA </t>
  </si>
  <si>
    <t>INFORMACIÓN GENERAL DE LAS RETRIBUCIONES DEL PERSONAL FUNCIONARIO Y LABORAL (01/01/2023 - 31/07/2023)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</si>
</sst>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2" fontId="0" fillId="0" borderId="11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4" borderId="1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" fontId="0" fillId="34" borderId="13" xfId="0" applyNumberFormat="1" applyFill="1" applyBorder="1" applyProtection="1">
      <protection locked="0"/>
    </xf>
    <xf numFmtId="4" fontId="0" fillId="0" borderId="20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6" xfId="0" applyNumberFormat="1" applyBorder="1" applyProtection="1">
      <protection locked="0"/>
    </xf>
    <xf numFmtId="0" fontId="1" fillId="33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b/>
        <i val="0"/>
      </font>
      <fill>
        <patternFill>
          <bgColor theme="5" tint="0.59996337778862885"/>
        </patternFill>
      </fill>
    </dxf>
    <dxf>
      <font>
        <b/>
        <i/>
        <color theme="0"/>
      </font>
      <fill>
        <patternFill>
          <bgColor theme="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0</xdr:col>
      <xdr:colOff>1190624</xdr:colOff>
      <xdr:row>5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02625-F61D-45F7-BB2C-3888E79E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6"/>
          <a:ext cx="1190624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B1C0-E9ED-4B16-BD6D-DBEDC6182A63}">
  <dimension ref="A2:N19"/>
  <sheetViews>
    <sheetView tabSelected="1" workbookViewId="0">
      <pane xSplit="1" topLeftCell="B1" activePane="topRight" state="frozen"/>
      <selection pane="topRight" activeCell="G4" sqref="G4"/>
    </sheetView>
  </sheetViews>
  <sheetFormatPr baseColWidth="10" defaultColWidth="9.140625" defaultRowHeight="15" x14ac:dyDescent="0.25"/>
  <cols>
    <col min="1" max="1" width="33.85546875" customWidth="1"/>
    <col min="2" max="2" width="13.5703125" customWidth="1"/>
    <col min="5" max="5" width="14.28515625" customWidth="1"/>
    <col min="6" max="6" width="15.7109375" customWidth="1"/>
    <col min="7" max="7" width="15.85546875" customWidth="1"/>
    <col min="8" max="8" width="12.140625" customWidth="1"/>
    <col min="9" max="9" width="14.5703125" customWidth="1"/>
    <col min="10" max="10" width="10.42578125" customWidth="1"/>
    <col min="11" max="12" width="12.5703125" customWidth="1"/>
    <col min="13" max="13" width="14" customWidth="1"/>
    <col min="14" max="14" width="13.140625" customWidth="1"/>
  </cols>
  <sheetData>
    <row r="2" spans="1:14" x14ac:dyDescent="0.25">
      <c r="B2" s="23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6" spans="1:14" s="1" customFormat="1" ht="45.75" thickBot="1" x14ac:dyDescent="0.3">
      <c r="B6" s="19" t="s">
        <v>0</v>
      </c>
      <c r="C6" s="19" t="s">
        <v>1</v>
      </c>
      <c r="D6" s="19" t="s">
        <v>5</v>
      </c>
      <c r="E6" s="19" t="s">
        <v>4</v>
      </c>
      <c r="F6" s="20" t="s">
        <v>2</v>
      </c>
      <c r="G6" s="20" t="s">
        <v>16</v>
      </c>
      <c r="H6" s="19" t="s">
        <v>3</v>
      </c>
      <c r="I6" s="19" t="s">
        <v>15</v>
      </c>
      <c r="J6" s="20" t="s">
        <v>17</v>
      </c>
      <c r="K6" s="20" t="s">
        <v>18</v>
      </c>
      <c r="L6" s="20" t="s">
        <v>13</v>
      </c>
      <c r="M6" s="20" t="s">
        <v>14</v>
      </c>
      <c r="N6" s="20" t="s">
        <v>6</v>
      </c>
    </row>
    <row r="7" spans="1:14" s="1" customFormat="1" ht="15.75" thickBot="1" x14ac:dyDescent="0.3">
      <c r="A7" s="2" t="s">
        <v>7</v>
      </c>
      <c r="B7" s="9">
        <v>17216.89</v>
      </c>
      <c r="C7" s="9">
        <v>820.86</v>
      </c>
      <c r="D7" s="9"/>
      <c r="E7" s="9">
        <f>2416.89+6693.64</f>
        <v>9110.5300000000007</v>
      </c>
      <c r="F7" s="9">
        <v>9888.93</v>
      </c>
      <c r="G7" s="9">
        <v>22609.58</v>
      </c>
      <c r="H7" s="9">
        <v>7765.48</v>
      </c>
      <c r="I7" s="5"/>
      <c r="J7" s="9">
        <v>140</v>
      </c>
      <c r="K7" s="9">
        <v>0</v>
      </c>
      <c r="L7" s="22">
        <v>0</v>
      </c>
      <c r="M7" s="13"/>
      <c r="N7" s="9">
        <v>667.28</v>
      </c>
    </row>
    <row r="8" spans="1:14" s="1" customFormat="1" x14ac:dyDescent="0.25">
      <c r="A8" s="14" t="s">
        <v>8</v>
      </c>
      <c r="B8" s="10">
        <f>16447.44+386.49</f>
        <v>16833.93</v>
      </c>
      <c r="C8" s="10">
        <v>584.54999999999995</v>
      </c>
      <c r="D8" s="10"/>
      <c r="E8" s="10">
        <f>2385+6019.94</f>
        <v>8404.9399999999987</v>
      </c>
      <c r="F8" s="10">
        <v>10149.59</v>
      </c>
      <c r="G8" s="10">
        <v>22304.080000000002</v>
      </c>
      <c r="H8" s="10">
        <v>8788.67</v>
      </c>
      <c r="I8" s="6"/>
      <c r="J8" s="10">
        <v>192</v>
      </c>
      <c r="K8" s="10">
        <v>0</v>
      </c>
      <c r="L8" s="10">
        <v>0</v>
      </c>
      <c r="M8" s="17"/>
      <c r="N8" s="10">
        <v>526.79999999999995</v>
      </c>
    </row>
    <row r="9" spans="1:14" s="1" customFormat="1" x14ac:dyDescent="0.25">
      <c r="A9" s="15" t="s">
        <v>9</v>
      </c>
      <c r="B9" s="11">
        <f>18889.07-498.58</f>
        <v>18390.489999999998</v>
      </c>
      <c r="C9" s="11">
        <v>2024.12</v>
      </c>
      <c r="D9" s="11"/>
      <c r="E9" s="11">
        <f>1591.19+7573.52</f>
        <v>9164.7100000000009</v>
      </c>
      <c r="F9" s="11">
        <v>11029.52</v>
      </c>
      <c r="G9" s="11">
        <v>23795.53</v>
      </c>
      <c r="H9" s="11">
        <v>9932.15</v>
      </c>
      <c r="I9" s="7"/>
      <c r="J9" s="11">
        <v>40</v>
      </c>
      <c r="K9" s="21">
        <v>300.24</v>
      </c>
      <c r="L9" s="11">
        <v>0</v>
      </c>
      <c r="M9" s="11"/>
      <c r="N9" s="11">
        <v>386.32</v>
      </c>
    </row>
    <row r="10" spans="1:14" s="1" customFormat="1" ht="15.75" thickBot="1" x14ac:dyDescent="0.3">
      <c r="A10" s="16" t="s">
        <v>10</v>
      </c>
      <c r="B10" s="12">
        <f>29162.83-787.79</f>
        <v>28375.040000000001</v>
      </c>
      <c r="C10" s="12">
        <v>5708.8</v>
      </c>
      <c r="D10" s="12"/>
      <c r="E10" s="12">
        <f>3614.55+12473.56</f>
        <v>16088.11</v>
      </c>
      <c r="F10" s="12">
        <v>16206.6</v>
      </c>
      <c r="G10" s="12">
        <v>34996.550000000003</v>
      </c>
      <c r="H10" s="12">
        <v>17454.95</v>
      </c>
      <c r="I10" s="8"/>
      <c r="J10" s="12">
        <v>1158.33</v>
      </c>
      <c r="K10" s="12">
        <v>0</v>
      </c>
      <c r="L10" s="12">
        <v>341.1</v>
      </c>
      <c r="M10" s="12"/>
      <c r="N10" s="12">
        <v>1123.8399999999999</v>
      </c>
    </row>
    <row r="11" spans="1:14" s="1" customFormat="1" ht="15.75" thickBot="1" x14ac:dyDescent="0.3">
      <c r="A11" s="3" t="s">
        <v>11</v>
      </c>
      <c r="B11" s="9">
        <f>SUM(B8:B10)</f>
        <v>63599.46</v>
      </c>
      <c r="C11" s="9">
        <f t="shared" ref="C11:N11" si="0">SUM(C8:C10)</f>
        <v>8317.4700000000012</v>
      </c>
      <c r="D11" s="9">
        <f t="shared" si="0"/>
        <v>0</v>
      </c>
      <c r="E11" s="9">
        <f t="shared" si="0"/>
        <v>33657.760000000002</v>
      </c>
      <c r="F11" s="9">
        <f t="shared" si="0"/>
        <v>37385.71</v>
      </c>
      <c r="G11" s="9">
        <f t="shared" si="0"/>
        <v>81096.160000000003</v>
      </c>
      <c r="H11" s="9">
        <f t="shared" si="0"/>
        <v>36175.770000000004</v>
      </c>
      <c r="I11" s="9">
        <f t="shared" si="0"/>
        <v>0</v>
      </c>
      <c r="J11" s="9">
        <f t="shared" si="0"/>
        <v>1390.33</v>
      </c>
      <c r="K11" s="9">
        <f t="shared" si="0"/>
        <v>300.24</v>
      </c>
      <c r="L11" s="9">
        <f t="shared" si="0"/>
        <v>341.1</v>
      </c>
      <c r="M11" s="9">
        <f t="shared" si="0"/>
        <v>0</v>
      </c>
      <c r="N11" s="9">
        <f t="shared" si="0"/>
        <v>2036.9599999999998</v>
      </c>
    </row>
    <row r="12" spans="1:14" s="1" customFormat="1" ht="16.5" thickTop="1" thickBot="1" x14ac:dyDescent="0.3">
      <c r="A12" s="4" t="s">
        <v>12</v>
      </c>
      <c r="B12" s="18">
        <f>B7+B11</f>
        <v>80816.350000000006</v>
      </c>
      <c r="C12" s="18">
        <f t="shared" ref="C12:N12" si="1">C7+C11</f>
        <v>9138.3300000000017</v>
      </c>
      <c r="D12" s="18">
        <f t="shared" si="1"/>
        <v>0</v>
      </c>
      <c r="E12" s="18">
        <f t="shared" si="1"/>
        <v>42768.29</v>
      </c>
      <c r="F12" s="18">
        <f t="shared" si="1"/>
        <v>47274.64</v>
      </c>
      <c r="G12" s="18">
        <f t="shared" si="1"/>
        <v>103705.74</v>
      </c>
      <c r="H12" s="18">
        <f t="shared" si="1"/>
        <v>43941.25</v>
      </c>
      <c r="I12" s="18">
        <f t="shared" si="1"/>
        <v>0</v>
      </c>
      <c r="J12" s="18">
        <f t="shared" si="1"/>
        <v>1530.33</v>
      </c>
      <c r="K12" s="18">
        <f t="shared" si="1"/>
        <v>300.24</v>
      </c>
      <c r="L12" s="18">
        <f t="shared" si="1"/>
        <v>341.1</v>
      </c>
      <c r="M12" s="18">
        <f t="shared" si="1"/>
        <v>0</v>
      </c>
      <c r="N12" s="18">
        <f t="shared" si="1"/>
        <v>2704.24</v>
      </c>
    </row>
    <row r="13" spans="1:14" s="1" customFormat="1" ht="15.75" thickTop="1" x14ac:dyDescent="0.25">
      <c r="J13" s="24"/>
      <c r="K13" s="24"/>
      <c r="L13" s="24"/>
      <c r="M13" s="24"/>
      <c r="N13" s="24"/>
    </row>
    <row r="14" spans="1:14" s="1" customFormat="1" x14ac:dyDescent="0.25">
      <c r="J14" s="24"/>
      <c r="K14" s="24"/>
      <c r="L14" s="24"/>
      <c r="M14" s="24"/>
      <c r="N14" s="24"/>
    </row>
    <row r="15" spans="1:14" x14ac:dyDescent="0.25">
      <c r="J15" s="25"/>
      <c r="K15" s="25"/>
      <c r="L15" s="25"/>
      <c r="M15" s="25"/>
      <c r="N15" s="25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24"/>
      <c r="K16" s="24"/>
      <c r="L16" s="24"/>
      <c r="M16" s="24"/>
      <c r="N16" s="24"/>
    </row>
    <row r="17" spans="10:14" x14ac:dyDescent="0.25">
      <c r="J17" s="25"/>
      <c r="K17" s="25"/>
      <c r="L17" s="25"/>
      <c r="M17" s="25"/>
      <c r="N17" s="25"/>
    </row>
    <row r="18" spans="10:14" x14ac:dyDescent="0.25">
      <c r="J18" s="25"/>
      <c r="K18" s="25"/>
      <c r="L18" s="25"/>
      <c r="M18" s="25"/>
      <c r="N18" s="25"/>
    </row>
    <row r="19" spans="10:14" x14ac:dyDescent="0.25">
      <c r="L19" s="25"/>
    </row>
  </sheetData>
  <mergeCells count="1">
    <mergeCell ref="B2:N2"/>
  </mergeCells>
  <conditionalFormatting sqref="A7 E8:E9 H8:I10 K9 D10:E10 N10 A8:B12 A13:A9207 C11:N12">
    <cfRule type="expression" dxfId="2" priority="30">
      <formula>NOT(ISBLANK($A7))</formula>
    </cfRule>
  </conditionalFormatting>
  <conditionalFormatting sqref="A6:JE6">
    <cfRule type="expression" dxfId="1" priority="29">
      <formula>NOT(ISBLANK(A6))</formula>
    </cfRule>
  </conditionalFormatting>
  <conditionalFormatting sqref="B7 E7 H7:I7 K7:K8 D7:D9 L7:N9 C7:C10 J7:J10 F7:G10 O7:JE12 K10:M10 B13:JE9207">
    <cfRule type="expression" dxfId="0" priority="28">
      <formula>AND(NOT(ISBLANK($A7)),NOT(ISBLANK(B$6)))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 Civit Salvador</dc:creator>
  <cp:lastModifiedBy>hernandez valido, acoraida</cp:lastModifiedBy>
  <dcterms:created xsi:type="dcterms:W3CDTF">2018-05-07T13:36:55Z</dcterms:created>
  <dcterms:modified xsi:type="dcterms:W3CDTF">2023-08-08T11:02:15Z</dcterms:modified>
</cp:coreProperties>
</file>